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2120" windowHeight="8640" activeTab="0"/>
  </bookViews>
  <sheets>
    <sheet name="2017 Budget" sheetId="1" r:id="rId1"/>
  </sheets>
  <definedNames/>
  <calcPr fullCalcOnLoad="1"/>
</workbook>
</file>

<file path=xl/sharedStrings.xml><?xml version="1.0" encoding="utf-8"?>
<sst xmlns="http://schemas.openxmlformats.org/spreadsheetml/2006/main" count="132" uniqueCount="96">
  <si>
    <t>INSURANCE</t>
  </si>
  <si>
    <t>LEGAL FEES</t>
  </si>
  <si>
    <t>CAMPSITE CONTROL</t>
  </si>
  <si>
    <t>TOTALS</t>
  </si>
  <si>
    <t>POSTAGE</t>
  </si>
  <si>
    <t>OFFICE SUPPLIES</t>
  </si>
  <si>
    <t>TELEPHONE</t>
  </si>
  <si>
    <t>OFFICE SALARIES</t>
  </si>
  <si>
    <t>PAYROLL TAXES</t>
  </si>
  <si>
    <t>SECURITY EXPENSES</t>
  </si>
  <si>
    <t>MANHOURS</t>
  </si>
  <si>
    <t>MAINTENANCE EXPENSES</t>
  </si>
  <si>
    <t>GENERAL SUPPLIES</t>
  </si>
  <si>
    <t>SNOW REMOVAL</t>
  </si>
  <si>
    <t>POOL CHEMICALS</t>
  </si>
  <si>
    <t>SWIM TEAM</t>
  </si>
  <si>
    <t>ENTERTAINMENT</t>
  </si>
  <si>
    <t>MORTGAGE</t>
  </si>
  <si>
    <t>MISCELLANEOUS INCOME</t>
  </si>
  <si>
    <t>CAPITAL RESERVES</t>
  </si>
  <si>
    <t>CAPITAL EXPENDITURES</t>
  </si>
  <si>
    <t>TELEPHONE - ADMIN.</t>
  </si>
  <si>
    <t>DIRECTORS EXPENSE</t>
  </si>
  <si>
    <t>PUBLIC RELATIONS/ EDUCATION</t>
  </si>
  <si>
    <t>MAINTENANCE SALARIES</t>
  </si>
  <si>
    <t>COMFORT STATION SUPPLIES</t>
  </si>
  <si>
    <t>MAINTENANCE UNIFORMS</t>
  </si>
  <si>
    <t>COMM. PROPERTY</t>
  </si>
  <si>
    <t>EQUIP. / TOOLS</t>
  </si>
  <si>
    <t>GAS &amp; OIL</t>
  </si>
  <si>
    <t>ROAD REPAIRS</t>
  </si>
  <si>
    <t>VEHICLE MAINTENANCE</t>
  </si>
  <si>
    <t>COMFORT STATION REPAIRS</t>
  </si>
  <si>
    <t xml:space="preserve">GYPSY MOTH / WEST NILE </t>
  </si>
  <si>
    <t>OFFICE EQUIPMENT &amp; LEASE</t>
  </si>
  <si>
    <t>ELECTRICITY</t>
  </si>
  <si>
    <t>CABLE &amp; INTERNET FEES</t>
  </si>
  <si>
    <t>ELECTRIC SYSTEMS</t>
  </si>
  <si>
    <t>WATER SYSTEMS</t>
  </si>
  <si>
    <t>SEWER SYSTEMS</t>
  </si>
  <si>
    <t>GARBAGE COLLECTION</t>
  </si>
  <si>
    <t>HEATING OIL / PROPANE</t>
  </si>
  <si>
    <t>EQUIPMENT / SUPPLIES</t>
  </si>
  <si>
    <t>TRANSPORTATION</t>
  </si>
  <si>
    <t>REPAIRS / MAINTENANCE</t>
  </si>
  <si>
    <t>INCOME</t>
  </si>
  <si>
    <t>FINANCE CHARGES</t>
  </si>
  <si>
    <t>INTEREST INCOME</t>
  </si>
  <si>
    <t>TOTALS:</t>
  </si>
  <si>
    <t xml:space="preserve">TOTALS: </t>
  </si>
  <si>
    <t>AUDIT/ ACCOUNTING FEES</t>
  </si>
  <si>
    <t xml:space="preserve">    GENERAL &amp; ADMINISTRATIVE EXPENSES</t>
  </si>
  <si>
    <t>ADP FEES</t>
  </si>
  <si>
    <t>GATEHOUSE  EXPENSES</t>
  </si>
  <si>
    <t>MONITORING FEES</t>
  </si>
  <si>
    <t>GRAND TOTALS:</t>
  </si>
  <si>
    <t>RUG/MAT               RENTALS</t>
  </si>
  <si>
    <t>RECREATION SALARIES</t>
  </si>
  <si>
    <t>POOL SALARIES</t>
  </si>
  <si>
    <t>POOL PROPANE</t>
  </si>
  <si>
    <t>BAR SALARIES</t>
  </si>
  <si>
    <t>TRIP VAN LEASE</t>
  </si>
  <si>
    <t>HEALTH INSURANCE</t>
  </si>
  <si>
    <t>PENSION EXPENSE</t>
  </si>
  <si>
    <t>POOL LOAN</t>
  </si>
  <si>
    <t>PLAYGROUND EQUIP</t>
  </si>
  <si>
    <t>BAR INCOME(approx.)</t>
  </si>
  <si>
    <t>DUES - PRIOR</t>
  </si>
  <si>
    <t>16 BUDGET</t>
  </si>
  <si>
    <t>-</t>
  </si>
  <si>
    <t>TREE TRIMMING</t>
  </si>
  <si>
    <t>MAINTENANCE LOAN</t>
  </si>
  <si>
    <t>SPORTS COMPLEX</t>
  </si>
  <si>
    <t>17 BUDGET</t>
  </si>
  <si>
    <t>BASKETBALL TEAM</t>
  </si>
  <si>
    <t>SUPPLIES &amp; UNIFORM</t>
  </si>
  <si>
    <t>CONCESSION INCOME (approx.)</t>
  </si>
  <si>
    <t>DECKS/RAMPS</t>
  </si>
  <si>
    <t>CONCESSION &amp; BAR EXPENSES</t>
  </si>
  <si>
    <t>CONCESSION SALARIES</t>
  </si>
  <si>
    <t>GATEHOUSE REPAIRS</t>
  </si>
  <si>
    <t>HANDICAP CHAIR</t>
  </si>
  <si>
    <t>18 BUDGET</t>
  </si>
  <si>
    <t>16 ACTUAL</t>
  </si>
  <si>
    <t>17 YTD ACT</t>
  </si>
  <si>
    <t>LIFEGUARD SHED</t>
  </si>
  <si>
    <t>--</t>
  </si>
  <si>
    <t>PHONE SYSTEM</t>
  </si>
  <si>
    <t>TRUCKS</t>
  </si>
  <si>
    <t>NEW CLUBHOUSE</t>
  </si>
  <si>
    <t>WATERSLIDE</t>
  </si>
  <si>
    <t xml:space="preserve">Total Expenses - Income </t>
  </si>
  <si>
    <t xml:space="preserve">Expenses / 1,550 lots = 2018 Dues </t>
  </si>
  <si>
    <t>POOLS EXPENSES</t>
  </si>
  <si>
    <t>RECREATION EXPENSES</t>
  </si>
  <si>
    <t>UTILITY EXPENSES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</si>
</sst>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"/>
    <numFmt numFmtId="166" formatCode="&quot;$&quot;#,##0.00"/>
    <numFmt numFmtId="167" formatCode="00,000"/>
    <numFmt numFmtId="168" formatCode="#,##0;[Red]#,##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8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8" fontId="1" fillId="0" borderId="12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right"/>
    </xf>
    <xf numFmtId="38" fontId="1" fillId="0" borderId="13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38" fontId="1" fillId="0" borderId="13" xfId="0" applyNumberFormat="1" applyFont="1" applyFill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41" fontId="1" fillId="0" borderId="16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8" fontId="1" fillId="0" borderId="0" xfId="0" applyNumberFormat="1" applyFont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  <xf numFmtId="168" fontId="1" fillId="0" borderId="16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41" fontId="1" fillId="0" borderId="16" xfId="0" applyNumberFormat="1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18" xfId="0" applyFont="1" applyFill="1" applyBorder="1" applyAlignment="1">
      <alignment horizontal="left" vertical="justify" wrapText="1"/>
    </xf>
    <xf numFmtId="0" fontId="1" fillId="0" borderId="16" xfId="0" applyFont="1" applyFill="1" applyBorder="1" applyAlignment="1">
      <alignment horizontal="left" vertical="justify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justify" wrapText="1"/>
    </xf>
    <xf numFmtId="41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168" fontId="2" fillId="0" borderId="19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41" fontId="1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41" fontId="2" fillId="0" borderId="12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41" fontId="2" fillId="0" borderId="14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1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 applyBorder="1" applyAlignment="1">
      <alignment horizontal="right"/>
    </xf>
    <xf numFmtId="41" fontId="2" fillId="0" borderId="17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horizontal="right"/>
    </xf>
    <xf numFmtId="41" fontId="1" fillId="0" borderId="16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8" fontId="2" fillId="0" borderId="19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2" fillId="0" borderId="15" xfId="0" applyNumberFormat="1" applyFont="1" applyFill="1" applyBorder="1" applyAlignment="1">
      <alignment horizontal="right"/>
    </xf>
    <xf numFmtId="168" fontId="1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8" fontId="1" fillId="0" borderId="0" xfId="0" applyNumberFormat="1" applyFont="1" applyFill="1" applyBorder="1" applyAlignment="1">
      <alignment horizontal="right"/>
    </xf>
    <xf numFmtId="41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8" fontId="0" fillId="0" borderId="0" xfId="0" applyNumberFormat="1" applyAlignment="1">
      <alignment horizontal="right"/>
    </xf>
    <xf numFmtId="38" fontId="1" fillId="0" borderId="12" xfId="0" applyNumberFormat="1" applyFont="1" applyBorder="1" applyAlignment="1">
      <alignment horizontal="right"/>
    </xf>
    <xf numFmtId="38" fontId="1" fillId="0" borderId="13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17" fontId="1" fillId="0" borderId="10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2" fillId="0" borderId="13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justify"/>
    </xf>
    <xf numFmtId="0" fontId="1" fillId="0" borderId="24" xfId="0" applyFont="1" applyBorder="1" applyAlignment="1">
      <alignment horizontal="left" wrapText="1"/>
    </xf>
    <xf numFmtId="41" fontId="1" fillId="0" borderId="24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wrapText="1"/>
    </xf>
    <xf numFmtId="41" fontId="2" fillId="0" borderId="17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41" fontId="2" fillId="0" borderId="13" xfId="0" applyNumberFormat="1" applyFont="1" applyBorder="1" applyAlignment="1">
      <alignment/>
    </xf>
    <xf numFmtId="0" fontId="2" fillId="0" borderId="0" xfId="0" applyFont="1" applyAlignment="1">
      <alignment wrapText="1"/>
    </xf>
    <xf numFmtId="41" fontId="2" fillId="0" borderId="0" xfId="0" applyNumberFormat="1" applyFont="1" applyAlignment="1">
      <alignment/>
    </xf>
    <xf numFmtId="0" fontId="1" fillId="0" borderId="16" xfId="0" applyFont="1" applyBorder="1" applyAlignment="1">
      <alignment wrapText="1"/>
    </xf>
    <xf numFmtId="41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 vertical="justify"/>
    </xf>
    <xf numFmtId="0" fontId="1" fillId="0" borderId="13" xfId="0" applyFont="1" applyBorder="1" applyAlignment="1">
      <alignment horizontal="right"/>
    </xf>
    <xf numFmtId="17" fontId="1" fillId="0" borderId="13" xfId="0" applyNumberFormat="1" applyFont="1" applyFill="1" applyBorder="1" applyAlignment="1">
      <alignment horizontal="right"/>
    </xf>
    <xf numFmtId="3" fontId="41" fillId="0" borderId="16" xfId="0" applyNumberFormat="1" applyFont="1" applyBorder="1" applyAlignment="1">
      <alignment horizontal="right"/>
    </xf>
    <xf numFmtId="38" fontId="1" fillId="0" borderId="13" xfId="0" applyNumberFormat="1" applyFont="1" applyBorder="1" applyAlignment="1">
      <alignment horizontal="right" vertical="center"/>
    </xf>
    <xf numFmtId="38" fontId="1" fillId="0" borderId="17" xfId="0" applyNumberFormat="1" applyFont="1" applyBorder="1" applyAlignment="1">
      <alignment horizontal="right"/>
    </xf>
    <xf numFmtId="38" fontId="1" fillId="0" borderId="13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justify"/>
    </xf>
    <xf numFmtId="0" fontId="0" fillId="0" borderId="0" xfId="0" applyAlignment="1">
      <alignment horizontal="right" vertical="justify"/>
    </xf>
    <xf numFmtId="3" fontId="2" fillId="0" borderId="0" xfId="0" applyNumberFormat="1" applyFont="1" applyAlignment="1">
      <alignment horizontal="right"/>
    </xf>
    <xf numFmtId="3" fontId="1" fillId="0" borderId="13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left"/>
    </xf>
    <xf numFmtId="41" fontId="0" fillId="0" borderId="0" xfId="0" applyNumberFormat="1" applyAlignment="1">
      <alignment horizontal="right" vertical="justify"/>
    </xf>
    <xf numFmtId="165" fontId="1" fillId="0" borderId="0" xfId="0" applyNumberFormat="1" applyFont="1" applyAlignment="1">
      <alignment horizontal="left"/>
    </xf>
    <xf numFmtId="0" fontId="0" fillId="0" borderId="14" xfId="0" applyBorder="1" applyAlignment="1">
      <alignment/>
    </xf>
    <xf numFmtId="3" fontId="1" fillId="0" borderId="0" xfId="0" applyNumberFormat="1" applyFont="1" applyBorder="1" applyAlignment="1">
      <alignment horizontal="left" vertical="justify" wrapText="1"/>
    </xf>
    <xf numFmtId="38" fontId="1" fillId="0" borderId="13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8" fontId="1" fillId="0" borderId="0" xfId="0" applyNumberFormat="1" applyFont="1" applyAlignment="1">
      <alignment horizontal="left"/>
    </xf>
    <xf numFmtId="168" fontId="1" fillId="0" borderId="10" xfId="0" applyNumberFormat="1" applyFont="1" applyBorder="1" applyAlignment="1" quotePrefix="1">
      <alignment horizontal="center" vertical="center"/>
    </xf>
    <xf numFmtId="0" fontId="1" fillId="0" borderId="25" xfId="0" applyFont="1" applyBorder="1" applyAlignment="1">
      <alignment horizontal="left" vertical="justify"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165" fontId="1" fillId="0" borderId="0" xfId="0" applyNumberFormat="1" applyFont="1" applyBorder="1" applyAlignment="1">
      <alignment horizontal="left" vertical="justify"/>
    </xf>
    <xf numFmtId="165" fontId="0" fillId="0" borderId="0" xfId="0" applyNumberFormat="1" applyAlignment="1">
      <alignment horizontal="left" vertical="justify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selection activeCell="H106" sqref="H106"/>
    </sheetView>
  </sheetViews>
  <sheetFormatPr defaultColWidth="9.140625" defaultRowHeight="12.75"/>
  <cols>
    <col min="1" max="1" width="24.7109375" style="5" customWidth="1"/>
    <col min="2" max="2" width="13.7109375" style="35" customWidth="1"/>
    <col min="3" max="3" width="12.8515625" style="5" customWidth="1"/>
    <col min="4" max="4" width="13.7109375" style="101" customWidth="1"/>
    <col min="5" max="6" width="14.28125" style="35" customWidth="1"/>
    <col min="7" max="7" width="14.8515625" style="5" customWidth="1"/>
    <col min="8" max="16384" width="9.140625" style="5" customWidth="1"/>
  </cols>
  <sheetData>
    <row r="1" spans="1:6" ht="15.75" thickBot="1">
      <c r="A1" s="4"/>
      <c r="B1" s="118" t="s">
        <v>68</v>
      </c>
      <c r="C1" s="117" t="s">
        <v>83</v>
      </c>
      <c r="D1" s="119" t="s">
        <v>84</v>
      </c>
      <c r="E1" s="118" t="s">
        <v>73</v>
      </c>
      <c r="F1" s="118" t="s">
        <v>82</v>
      </c>
    </row>
    <row r="2" spans="1:6" ht="20.25" customHeight="1" thickBot="1" thickTop="1">
      <c r="A2" s="180" t="s">
        <v>51</v>
      </c>
      <c r="B2" s="179"/>
      <c r="C2" s="179"/>
      <c r="D2" s="179"/>
      <c r="E2" s="179"/>
      <c r="F2" s="174"/>
    </row>
    <row r="3" spans="1:6" ht="21" customHeight="1" thickTop="1">
      <c r="A3" s="75" t="s">
        <v>7</v>
      </c>
      <c r="B3" s="9">
        <v>155000</v>
      </c>
      <c r="C3" s="8">
        <v>174000</v>
      </c>
      <c r="D3" s="121">
        <v>127258.01</v>
      </c>
      <c r="E3" s="9">
        <v>165000</v>
      </c>
      <c r="F3" s="9">
        <v>175000</v>
      </c>
    </row>
    <row r="4" spans="1:6" ht="18" customHeight="1">
      <c r="A4" s="76" t="s">
        <v>8</v>
      </c>
      <c r="B4" s="12">
        <v>19500</v>
      </c>
      <c r="C4" s="11">
        <v>17455</v>
      </c>
      <c r="D4" s="23">
        <v>13894.49</v>
      </c>
      <c r="E4" s="12">
        <v>23000</v>
      </c>
      <c r="F4" s="12">
        <v>23500</v>
      </c>
    </row>
    <row r="5" spans="1:6" ht="15">
      <c r="A5" s="77" t="s">
        <v>62</v>
      </c>
      <c r="B5" s="12">
        <v>36800</v>
      </c>
      <c r="C5" s="13">
        <v>17351</v>
      </c>
      <c r="D5" s="84">
        <v>20983.92</v>
      </c>
      <c r="E5" s="12">
        <v>38000</v>
      </c>
      <c r="F5" s="12">
        <v>30000</v>
      </c>
    </row>
    <row r="6" spans="1:6" ht="15">
      <c r="A6" s="77" t="s">
        <v>63</v>
      </c>
      <c r="B6" s="12">
        <v>9000</v>
      </c>
      <c r="C6" s="13">
        <v>4575</v>
      </c>
      <c r="D6" s="84">
        <v>3949.52</v>
      </c>
      <c r="E6" s="12">
        <v>9000</v>
      </c>
      <c r="F6" s="12">
        <v>9000</v>
      </c>
    </row>
    <row r="7" spans="1:6" ht="30.75" customHeight="1">
      <c r="A7" s="74" t="s">
        <v>34</v>
      </c>
      <c r="B7" s="12">
        <v>12000</v>
      </c>
      <c r="C7" s="11">
        <v>12314</v>
      </c>
      <c r="D7" s="23">
        <v>10627.33</v>
      </c>
      <c r="E7" s="12">
        <v>12000</v>
      </c>
      <c r="F7" s="12">
        <v>14000</v>
      </c>
    </row>
    <row r="8" spans="1:6" ht="18.75" customHeight="1">
      <c r="A8" s="76" t="s">
        <v>5</v>
      </c>
      <c r="B8" s="12">
        <v>7000</v>
      </c>
      <c r="C8" s="11">
        <v>9297</v>
      </c>
      <c r="D8" s="23">
        <v>2799.56</v>
      </c>
      <c r="E8" s="12">
        <v>5500</v>
      </c>
      <c r="F8" s="12">
        <v>5500</v>
      </c>
    </row>
    <row r="9" spans="1:6" ht="16.5" customHeight="1">
      <c r="A9" s="76" t="s">
        <v>4</v>
      </c>
      <c r="B9" s="12">
        <v>6000</v>
      </c>
      <c r="C9" s="11">
        <v>3271</v>
      </c>
      <c r="D9" s="23">
        <v>3453.81</v>
      </c>
      <c r="E9" s="12">
        <v>5500</v>
      </c>
      <c r="F9" s="12">
        <v>5500</v>
      </c>
    </row>
    <row r="10" spans="1:6" ht="15" customHeight="1">
      <c r="A10" s="76" t="s">
        <v>21</v>
      </c>
      <c r="B10" s="12">
        <v>10000</v>
      </c>
      <c r="C10" s="11">
        <v>10342</v>
      </c>
      <c r="D10" s="23">
        <v>7872.19</v>
      </c>
      <c r="E10" s="12">
        <v>9000</v>
      </c>
      <c r="F10" s="12">
        <v>10000</v>
      </c>
    </row>
    <row r="11" spans="1:6" ht="19.5" customHeight="1">
      <c r="A11" s="76" t="s">
        <v>2</v>
      </c>
      <c r="B11" s="12">
        <v>22500</v>
      </c>
      <c r="C11" s="11">
        <v>13275</v>
      </c>
      <c r="D11" s="23">
        <v>9068.31</v>
      </c>
      <c r="E11" s="12">
        <v>12000</v>
      </c>
      <c r="F11" s="12">
        <v>15000</v>
      </c>
    </row>
    <row r="12" spans="1:6" ht="30.75">
      <c r="A12" s="74" t="s">
        <v>50</v>
      </c>
      <c r="B12" s="12">
        <v>10000</v>
      </c>
      <c r="C12" s="11">
        <v>6491</v>
      </c>
      <c r="D12" s="23">
        <v>9812.5</v>
      </c>
      <c r="E12" s="12">
        <v>10000</v>
      </c>
      <c r="F12" s="12">
        <v>10000</v>
      </c>
    </row>
    <row r="13" spans="1:6" ht="15">
      <c r="A13" s="74" t="s">
        <v>52</v>
      </c>
      <c r="B13" s="12">
        <v>4000</v>
      </c>
      <c r="C13" s="72">
        <v>4658</v>
      </c>
      <c r="D13" s="23">
        <v>3142.06</v>
      </c>
      <c r="E13" s="12">
        <v>4000</v>
      </c>
      <c r="F13" s="12">
        <v>4500</v>
      </c>
    </row>
    <row r="14" spans="1:6" ht="15">
      <c r="A14" s="76" t="s">
        <v>22</v>
      </c>
      <c r="B14" s="15">
        <v>12000</v>
      </c>
      <c r="C14" s="11">
        <v>10749</v>
      </c>
      <c r="D14" s="23">
        <v>8412</v>
      </c>
      <c r="E14" s="15">
        <v>11000</v>
      </c>
      <c r="F14" s="15">
        <v>11000</v>
      </c>
    </row>
    <row r="15" spans="1:6" ht="18.75" customHeight="1">
      <c r="A15" s="76" t="s">
        <v>0</v>
      </c>
      <c r="B15" s="12">
        <v>105000</v>
      </c>
      <c r="C15" s="11">
        <v>100513</v>
      </c>
      <c r="D15" s="23">
        <v>85447.5</v>
      </c>
      <c r="E15" s="12">
        <v>106000</v>
      </c>
      <c r="F15" s="12">
        <v>106000</v>
      </c>
    </row>
    <row r="16" spans="1:9" ht="30.75">
      <c r="A16" s="74" t="s">
        <v>33</v>
      </c>
      <c r="B16" s="12">
        <v>9500</v>
      </c>
      <c r="C16" s="11">
        <v>9425</v>
      </c>
      <c r="D16" s="23">
        <v>9425</v>
      </c>
      <c r="E16" s="12">
        <v>9500</v>
      </c>
      <c r="F16" s="12">
        <v>9500</v>
      </c>
      <c r="I16" s="110"/>
    </row>
    <row r="17" spans="1:6" ht="20.25" customHeight="1">
      <c r="A17" s="76" t="s">
        <v>1</v>
      </c>
      <c r="B17" s="12">
        <v>20000</v>
      </c>
      <c r="C17" s="11">
        <v>17928</v>
      </c>
      <c r="D17" s="23">
        <v>1494.8</v>
      </c>
      <c r="E17" s="12">
        <v>20000</v>
      </c>
      <c r="F17" s="12">
        <v>20000</v>
      </c>
    </row>
    <row r="18" spans="1:6" ht="30.75">
      <c r="A18" s="74" t="s">
        <v>23</v>
      </c>
      <c r="B18" s="12">
        <v>2500</v>
      </c>
      <c r="C18" s="11">
        <v>4457.84</v>
      </c>
      <c r="D18" s="23">
        <v>1389.4</v>
      </c>
      <c r="E18" s="12">
        <v>2500</v>
      </c>
      <c r="F18" s="12">
        <v>2500</v>
      </c>
    </row>
    <row r="19" spans="1:6" ht="8.25" customHeight="1" thickBot="1">
      <c r="A19" s="38"/>
      <c r="B19" s="17"/>
      <c r="C19" s="16"/>
      <c r="D19" s="85"/>
      <c r="E19" s="17"/>
      <c r="F19" s="17"/>
    </row>
    <row r="20" spans="1:7" ht="16.5" thickBot="1" thickTop="1">
      <c r="A20" s="39" t="s">
        <v>48</v>
      </c>
      <c r="B20" s="18">
        <f>SUM(B3:B18)</f>
        <v>440800</v>
      </c>
      <c r="C20" s="18">
        <f>SUM(C3:C18)</f>
        <v>416101.84</v>
      </c>
      <c r="D20" s="86">
        <f>SUM(D3:D18)</f>
        <v>319030.39999999997</v>
      </c>
      <c r="E20" s="18">
        <f>SUM(E3:E18)</f>
        <v>442000</v>
      </c>
      <c r="F20" s="18">
        <f>SUM(F3:F18)</f>
        <v>451000</v>
      </c>
      <c r="G20" s="110"/>
    </row>
    <row r="21" spans="1:6" ht="16.5" thickBot="1" thickTop="1">
      <c r="A21" s="40"/>
      <c r="B21" s="21"/>
      <c r="C21" s="20"/>
      <c r="D21" s="87"/>
      <c r="E21" s="21"/>
      <c r="F21" s="21"/>
    </row>
    <row r="22" spans="1:6" ht="21" customHeight="1" thickBot="1" thickTop="1">
      <c r="A22" s="181" t="s">
        <v>11</v>
      </c>
      <c r="B22" s="173"/>
      <c r="C22" s="173"/>
      <c r="D22" s="173"/>
      <c r="E22" s="173"/>
      <c r="F22" s="182"/>
    </row>
    <row r="23" spans="1:6" ht="28.5" customHeight="1" thickTop="1">
      <c r="A23" s="78" t="s">
        <v>24</v>
      </c>
      <c r="B23" s="9">
        <v>480000</v>
      </c>
      <c r="C23" s="14">
        <v>506121</v>
      </c>
      <c r="D23" s="22">
        <v>371627.82</v>
      </c>
      <c r="E23" s="9">
        <v>488500</v>
      </c>
      <c r="F23" s="9">
        <v>500000</v>
      </c>
    </row>
    <row r="24" spans="1:6" ht="15">
      <c r="A24" s="126" t="s">
        <v>8</v>
      </c>
      <c r="B24" s="12">
        <v>56720</v>
      </c>
      <c r="C24" s="11">
        <v>53137</v>
      </c>
      <c r="D24" s="23">
        <v>43753.1</v>
      </c>
      <c r="E24" s="12">
        <v>59000</v>
      </c>
      <c r="F24" s="12">
        <v>59500</v>
      </c>
    </row>
    <row r="25" spans="1:6" ht="20.25" customHeight="1">
      <c r="A25" s="79" t="s">
        <v>62</v>
      </c>
      <c r="B25" s="12">
        <v>122000</v>
      </c>
      <c r="C25" s="11">
        <v>117912</v>
      </c>
      <c r="D25" s="23">
        <v>100389.29</v>
      </c>
      <c r="E25" s="12">
        <v>120000</v>
      </c>
      <c r="F25" s="12">
        <v>124500</v>
      </c>
    </row>
    <row r="26" spans="1:6" ht="17.25" customHeight="1">
      <c r="A26" s="79" t="s">
        <v>63</v>
      </c>
      <c r="B26" s="12">
        <v>15000</v>
      </c>
      <c r="C26" s="11">
        <v>14900</v>
      </c>
      <c r="D26" s="23">
        <v>10504.2</v>
      </c>
      <c r="E26" s="12">
        <v>15000</v>
      </c>
      <c r="F26" s="12">
        <v>15000</v>
      </c>
    </row>
    <row r="27" spans="1:6" ht="30.75">
      <c r="A27" s="80" t="s">
        <v>25</v>
      </c>
      <c r="B27" s="12">
        <v>5250</v>
      </c>
      <c r="C27" s="11">
        <v>7231</v>
      </c>
      <c r="D27" s="23">
        <v>4951.87</v>
      </c>
      <c r="E27" s="12">
        <v>5250</v>
      </c>
      <c r="F27" s="12">
        <v>6000</v>
      </c>
    </row>
    <row r="28" spans="1:6" ht="28.5" customHeight="1">
      <c r="A28" s="81" t="s">
        <v>32</v>
      </c>
      <c r="B28" s="12">
        <v>5000</v>
      </c>
      <c r="C28" s="11">
        <v>2959</v>
      </c>
      <c r="D28" s="23">
        <v>27019.47</v>
      </c>
      <c r="E28" s="12">
        <v>18500</v>
      </c>
      <c r="F28" s="12">
        <v>6000</v>
      </c>
    </row>
    <row r="29" spans="1:6" ht="31.5" customHeight="1">
      <c r="A29" s="81" t="s">
        <v>26</v>
      </c>
      <c r="B29" s="12">
        <v>5250</v>
      </c>
      <c r="C29" s="11">
        <v>6623.77</v>
      </c>
      <c r="D29" s="23">
        <v>2435.79</v>
      </c>
      <c r="E29" s="12">
        <v>4250</v>
      </c>
      <c r="F29" s="12">
        <v>4250</v>
      </c>
    </row>
    <row r="30" spans="1:6" ht="29.25" customHeight="1">
      <c r="A30" s="81" t="s">
        <v>56</v>
      </c>
      <c r="B30" s="12">
        <v>3100</v>
      </c>
      <c r="C30" s="11">
        <v>2985</v>
      </c>
      <c r="D30" s="23">
        <v>2203.76</v>
      </c>
      <c r="E30" s="12">
        <v>3000</v>
      </c>
      <c r="F30" s="12">
        <v>3100</v>
      </c>
    </row>
    <row r="31" spans="1:6" ht="21" customHeight="1">
      <c r="A31" s="79" t="s">
        <v>27</v>
      </c>
      <c r="B31" s="12">
        <v>40000</v>
      </c>
      <c r="C31" s="11">
        <v>44758</v>
      </c>
      <c r="D31" s="23">
        <v>50443</v>
      </c>
      <c r="E31" s="12">
        <v>48000</v>
      </c>
      <c r="F31" s="12">
        <v>50000</v>
      </c>
    </row>
    <row r="32" spans="1:6" ht="18" customHeight="1">
      <c r="A32" s="79" t="s">
        <v>28</v>
      </c>
      <c r="B32" s="12">
        <v>8000</v>
      </c>
      <c r="C32" s="11">
        <v>10623</v>
      </c>
      <c r="D32" s="23">
        <v>6838.05</v>
      </c>
      <c r="E32" s="12">
        <v>8000</v>
      </c>
      <c r="F32" s="12">
        <v>9500</v>
      </c>
    </row>
    <row r="33" spans="1:6" ht="17.25" customHeight="1">
      <c r="A33" s="79" t="s">
        <v>29</v>
      </c>
      <c r="B33" s="12">
        <v>35000</v>
      </c>
      <c r="C33" s="11">
        <v>20026</v>
      </c>
      <c r="D33" s="23">
        <v>15937.42</v>
      </c>
      <c r="E33" s="12">
        <v>27000</v>
      </c>
      <c r="F33" s="12">
        <v>25000</v>
      </c>
    </row>
    <row r="34" spans="1:6" ht="18" customHeight="1">
      <c r="A34" s="79" t="s">
        <v>12</v>
      </c>
      <c r="B34" s="12">
        <v>10000</v>
      </c>
      <c r="C34" s="11">
        <v>10281</v>
      </c>
      <c r="D34" s="23">
        <v>7174.76</v>
      </c>
      <c r="E34" s="12">
        <v>10000</v>
      </c>
      <c r="F34" s="12">
        <v>10000</v>
      </c>
    </row>
    <row r="35" spans="1:6" ht="15">
      <c r="A35" s="79" t="s">
        <v>30</v>
      </c>
      <c r="B35" s="12">
        <v>38000</v>
      </c>
      <c r="C35" s="11">
        <v>33310</v>
      </c>
      <c r="D35" s="23">
        <v>15254.12</v>
      </c>
      <c r="E35" s="12">
        <v>40000</v>
      </c>
      <c r="F35" s="12">
        <v>40000</v>
      </c>
    </row>
    <row r="36" spans="1:6" ht="15">
      <c r="A36" s="82" t="s">
        <v>13</v>
      </c>
      <c r="B36" s="3">
        <v>3000</v>
      </c>
      <c r="C36" s="10">
        <v>874</v>
      </c>
      <c r="D36" s="24">
        <v>2671.49</v>
      </c>
      <c r="E36" s="3">
        <v>2500</v>
      </c>
      <c r="F36" s="3">
        <v>3500</v>
      </c>
    </row>
    <row r="37" spans="1:6" ht="15">
      <c r="A37" s="82" t="s">
        <v>70</v>
      </c>
      <c r="B37" s="3">
        <v>18000</v>
      </c>
      <c r="C37" s="10">
        <v>16500</v>
      </c>
      <c r="D37" s="24"/>
      <c r="E37" s="118" t="s">
        <v>69</v>
      </c>
      <c r="F37" s="118"/>
    </row>
    <row r="38" spans="1:6" ht="30" customHeight="1">
      <c r="A38" s="81" t="s">
        <v>31</v>
      </c>
      <c r="B38" s="12">
        <v>20000</v>
      </c>
      <c r="C38" s="11">
        <v>28478</v>
      </c>
      <c r="D38" s="23">
        <v>12790.44</v>
      </c>
      <c r="E38" s="12">
        <v>21000</v>
      </c>
      <c r="F38" s="12">
        <v>20000</v>
      </c>
    </row>
    <row r="39" spans="1:6" ht="3.75" customHeight="1" thickBot="1">
      <c r="A39" s="42"/>
      <c r="B39" s="6"/>
      <c r="C39" s="25"/>
      <c r="D39" s="26"/>
      <c r="E39" s="6"/>
      <c r="F39" s="6"/>
    </row>
    <row r="40" spans="1:7" ht="18" customHeight="1" thickBot="1" thickTop="1">
      <c r="A40" s="43" t="s">
        <v>48</v>
      </c>
      <c r="B40" s="18">
        <f>SUM(B23:B38)</f>
        <v>864320</v>
      </c>
      <c r="C40" s="18">
        <f>SUM(C23:C38)</f>
        <v>876718.77</v>
      </c>
      <c r="D40" s="86">
        <f>SUM(D23:D38)</f>
        <v>673994.58</v>
      </c>
      <c r="E40" s="18">
        <f>SUM(E23:E38)</f>
        <v>870000</v>
      </c>
      <c r="F40" s="18">
        <f>SUM(F23:F38)</f>
        <v>876350</v>
      </c>
      <c r="G40" s="110"/>
    </row>
    <row r="41" spans="1:6" ht="17.25" customHeight="1" thickTop="1">
      <c r="A41" s="40"/>
      <c r="B41" s="21"/>
      <c r="C41" s="20"/>
      <c r="D41" s="87"/>
      <c r="E41" s="21"/>
      <c r="F41" s="21"/>
    </row>
    <row r="42" spans="1:6" ht="17.25" customHeight="1">
      <c r="A42" s="40"/>
      <c r="B42" s="21"/>
      <c r="C42" s="20"/>
      <c r="D42" s="87"/>
      <c r="E42" s="21"/>
      <c r="F42" s="21"/>
    </row>
    <row r="43" spans="1:6" ht="17.25" customHeight="1">
      <c r="A43" s="40"/>
      <c r="B43" s="21"/>
      <c r="C43" s="20"/>
      <c r="D43" s="87"/>
      <c r="E43" s="21"/>
      <c r="F43" s="21"/>
    </row>
    <row r="44" spans="1:6" ht="8.25" customHeight="1">
      <c r="A44" s="40"/>
      <c r="B44" s="21"/>
      <c r="C44" s="20"/>
      <c r="D44" s="87"/>
      <c r="E44" s="21"/>
      <c r="F44" s="21"/>
    </row>
    <row r="45" spans="1:6" ht="20.25" customHeight="1" thickBot="1">
      <c r="A45" s="40"/>
      <c r="B45" s="118" t="s">
        <v>68</v>
      </c>
      <c r="C45" s="117" t="s">
        <v>83</v>
      </c>
      <c r="D45" s="119" t="s">
        <v>84</v>
      </c>
      <c r="E45" s="118" t="s">
        <v>73</v>
      </c>
      <c r="F45" s="118" t="s">
        <v>82</v>
      </c>
    </row>
    <row r="46" spans="1:6" ht="18" customHeight="1" thickBot="1" thickTop="1">
      <c r="A46" s="172" t="s">
        <v>9</v>
      </c>
      <c r="B46" s="173"/>
      <c r="C46" s="173"/>
      <c r="D46" s="173"/>
      <c r="E46" s="173"/>
      <c r="F46" s="174"/>
    </row>
    <row r="47" spans="1:6" ht="15.75" thickTop="1">
      <c r="A47" s="44" t="s">
        <v>10</v>
      </c>
      <c r="B47" s="111">
        <v>305000</v>
      </c>
      <c r="C47" s="27">
        <v>319646</v>
      </c>
      <c r="D47" s="89">
        <v>234263.4</v>
      </c>
      <c r="E47" s="111">
        <v>310000</v>
      </c>
      <c r="F47" s="111">
        <v>325000</v>
      </c>
    </row>
    <row r="48" spans="1:6" ht="15">
      <c r="A48" s="41" t="s">
        <v>6</v>
      </c>
      <c r="B48" s="112">
        <v>3400</v>
      </c>
      <c r="C48" s="11">
        <v>3022</v>
      </c>
      <c r="D48" s="23">
        <v>2462.28</v>
      </c>
      <c r="E48" s="112">
        <v>2400</v>
      </c>
      <c r="F48" s="112">
        <v>3500</v>
      </c>
    </row>
    <row r="49" spans="1:6" ht="30" customHeight="1">
      <c r="A49" s="41" t="s">
        <v>53</v>
      </c>
      <c r="B49" s="112">
        <v>1500</v>
      </c>
      <c r="C49" s="11">
        <v>835.28</v>
      </c>
      <c r="D49" s="23">
        <v>100</v>
      </c>
      <c r="E49" s="112">
        <v>1100</v>
      </c>
      <c r="F49" s="112">
        <v>1000</v>
      </c>
    </row>
    <row r="50" spans="1:6" ht="15.75" thickBot="1">
      <c r="A50" s="45" t="s">
        <v>54</v>
      </c>
      <c r="B50" s="112">
        <v>1500</v>
      </c>
      <c r="C50" s="28">
        <v>1506</v>
      </c>
      <c r="D50" s="90">
        <v>1048.48</v>
      </c>
      <c r="E50" s="112">
        <v>1500</v>
      </c>
      <c r="F50" s="112">
        <v>1500</v>
      </c>
    </row>
    <row r="51" spans="1:7" ht="16.5" thickBot="1" thickTop="1">
      <c r="A51" s="46" t="s">
        <v>49</v>
      </c>
      <c r="B51" s="18">
        <f>SUM(B47:B50)</f>
        <v>311400</v>
      </c>
      <c r="C51" s="18">
        <f>SUM(C47:C50)</f>
        <v>325009.28</v>
      </c>
      <c r="D51" s="86">
        <f>SUM(D47:D50)</f>
        <v>237874.16</v>
      </c>
      <c r="E51" s="18">
        <f>SUM(E47:E50)</f>
        <v>315000</v>
      </c>
      <c r="F51" s="18">
        <f>SUM(F47:F50)</f>
        <v>331000</v>
      </c>
      <c r="G51" s="110"/>
    </row>
    <row r="52" spans="1:6" ht="9.75" customHeight="1" thickBot="1" thickTop="1">
      <c r="A52" s="47"/>
      <c r="B52" s="6"/>
      <c r="C52" s="7"/>
      <c r="D52" s="83"/>
      <c r="E52" s="6"/>
      <c r="F52" s="6"/>
    </row>
    <row r="53" spans="1:6" ht="18" customHeight="1" thickBot="1" thickTop="1">
      <c r="A53" s="172" t="s">
        <v>95</v>
      </c>
      <c r="B53" s="175"/>
      <c r="C53" s="175"/>
      <c r="D53" s="175"/>
      <c r="E53" s="175"/>
      <c r="F53" s="176"/>
    </row>
    <row r="54" spans="1:6" ht="15.75" thickTop="1">
      <c r="A54" s="36" t="s">
        <v>35</v>
      </c>
      <c r="B54" s="9">
        <v>270000</v>
      </c>
      <c r="C54" s="14">
        <v>219764</v>
      </c>
      <c r="D54" s="122">
        <v>148342.55</v>
      </c>
      <c r="E54" s="9">
        <v>268000</v>
      </c>
      <c r="F54" s="9">
        <v>250000</v>
      </c>
    </row>
    <row r="55" spans="1:6" ht="31.5" customHeight="1">
      <c r="A55" s="74" t="s">
        <v>36</v>
      </c>
      <c r="B55" s="12">
        <v>3900</v>
      </c>
      <c r="C55" s="11">
        <v>3308</v>
      </c>
      <c r="D55" s="23">
        <v>4195.8</v>
      </c>
      <c r="E55" s="12">
        <v>3900</v>
      </c>
      <c r="F55" s="12">
        <v>4400</v>
      </c>
    </row>
    <row r="56" spans="1:6" ht="15">
      <c r="A56" s="37" t="s">
        <v>37</v>
      </c>
      <c r="B56" s="12">
        <v>20000</v>
      </c>
      <c r="C56" s="11">
        <v>7278</v>
      </c>
      <c r="D56" s="23">
        <v>9155.33</v>
      </c>
      <c r="E56" s="12">
        <v>18000</v>
      </c>
      <c r="F56" s="12">
        <v>18000</v>
      </c>
    </row>
    <row r="57" spans="1:6" ht="15">
      <c r="A57" s="37" t="s">
        <v>38</v>
      </c>
      <c r="B57" s="12">
        <v>50000</v>
      </c>
      <c r="C57" s="11">
        <v>22989</v>
      </c>
      <c r="D57" s="23">
        <v>24795.49</v>
      </c>
      <c r="E57" s="12">
        <v>48000</v>
      </c>
      <c r="F57" s="12">
        <v>50000</v>
      </c>
    </row>
    <row r="58" spans="1:6" ht="15">
      <c r="A58" s="37" t="s">
        <v>39</v>
      </c>
      <c r="B58" s="12">
        <v>50000</v>
      </c>
      <c r="C58" s="11">
        <v>52995.57</v>
      </c>
      <c r="D58" s="23">
        <v>29257.47</v>
      </c>
      <c r="E58" s="12">
        <v>50000</v>
      </c>
      <c r="F58" s="12">
        <v>50000</v>
      </c>
    </row>
    <row r="59" spans="1:6" ht="30.75" customHeight="1">
      <c r="A59" s="48" t="s">
        <v>40</v>
      </c>
      <c r="B59" s="3">
        <v>58000</v>
      </c>
      <c r="C59" s="10">
        <v>44989</v>
      </c>
      <c r="D59" s="24">
        <v>32955.36</v>
      </c>
      <c r="E59" s="3">
        <v>55000</v>
      </c>
      <c r="F59" s="3">
        <v>52000</v>
      </c>
    </row>
    <row r="60" spans="1:6" ht="31.5" customHeight="1">
      <c r="A60" s="37" t="s">
        <v>41</v>
      </c>
      <c r="B60" s="12">
        <v>10000</v>
      </c>
      <c r="C60" s="11">
        <v>4980.98</v>
      </c>
      <c r="D60" s="23">
        <v>7352.01</v>
      </c>
      <c r="E60" s="12">
        <v>8500</v>
      </c>
      <c r="F60" s="12">
        <v>10000</v>
      </c>
    </row>
    <row r="61" spans="1:6" ht="4.5" customHeight="1" thickBot="1">
      <c r="A61" s="49"/>
      <c r="B61" s="17"/>
      <c r="C61" s="16"/>
      <c r="D61" s="85"/>
      <c r="E61" s="17"/>
      <c r="F61" s="17"/>
    </row>
    <row r="62" spans="1:7" ht="19.5" customHeight="1" thickBot="1" thickTop="1">
      <c r="A62" s="50" t="s">
        <v>48</v>
      </c>
      <c r="B62" s="66">
        <f>SUM(B54:B60)</f>
        <v>461900</v>
      </c>
      <c r="C62" s="66">
        <f>SUM(C54:C60)</f>
        <v>356304.55</v>
      </c>
      <c r="D62" s="91">
        <f>SUM(D54:D60)</f>
        <v>256054.00999999995</v>
      </c>
      <c r="E62" s="66">
        <f>SUM(E54:E60)</f>
        <v>451400</v>
      </c>
      <c r="F62" s="66">
        <f>SUM(F54:F60)</f>
        <v>434400</v>
      </c>
      <c r="G62" s="110"/>
    </row>
    <row r="63" spans="1:6" ht="7.5" customHeight="1" thickBot="1" thickTop="1">
      <c r="A63" s="40"/>
      <c r="B63" s="21"/>
      <c r="C63" s="67"/>
      <c r="D63" s="92"/>
      <c r="E63" s="21"/>
      <c r="F63" s="21"/>
    </row>
    <row r="64" spans="1:6" ht="18.75" customHeight="1" thickBot="1" thickTop="1">
      <c r="A64" s="172" t="s">
        <v>94</v>
      </c>
      <c r="B64" s="175"/>
      <c r="C64" s="175"/>
      <c r="D64" s="175"/>
      <c r="E64" s="175"/>
      <c r="F64" s="176"/>
    </row>
    <row r="65" spans="1:6" ht="30.75" customHeight="1" thickTop="1">
      <c r="A65" s="36" t="s">
        <v>57</v>
      </c>
      <c r="B65" s="9">
        <v>36000</v>
      </c>
      <c r="C65" s="14">
        <v>48874</v>
      </c>
      <c r="D65" s="22">
        <v>40942</v>
      </c>
      <c r="E65" s="9">
        <v>40000</v>
      </c>
      <c r="F65" s="9">
        <v>40000</v>
      </c>
    </row>
    <row r="66" spans="1:6" ht="15">
      <c r="A66" s="37" t="s">
        <v>8</v>
      </c>
      <c r="B66" s="12">
        <v>7000</v>
      </c>
      <c r="C66" s="11">
        <v>8632</v>
      </c>
      <c r="D66" s="23">
        <v>7909.5</v>
      </c>
      <c r="E66" s="12">
        <v>8000</v>
      </c>
      <c r="F66" s="12">
        <v>8000</v>
      </c>
    </row>
    <row r="67" spans="1:6" ht="30.75">
      <c r="A67" s="37" t="s">
        <v>42</v>
      </c>
      <c r="B67" s="12">
        <v>2500</v>
      </c>
      <c r="C67" s="11">
        <v>5769</v>
      </c>
      <c r="D67" s="23">
        <v>2500</v>
      </c>
      <c r="E67" s="12">
        <v>2500</v>
      </c>
      <c r="F67" s="12">
        <v>3500</v>
      </c>
    </row>
    <row r="68" spans="1:7" ht="15">
      <c r="A68" s="37" t="s">
        <v>74</v>
      </c>
      <c r="B68" s="123" t="s">
        <v>69</v>
      </c>
      <c r="C68" s="11"/>
      <c r="D68" s="123">
        <v>3000</v>
      </c>
      <c r="E68" s="143">
        <v>3000</v>
      </c>
      <c r="F68" s="143">
        <v>3000</v>
      </c>
      <c r="G68" s="124"/>
    </row>
    <row r="69" spans="1:6" ht="15">
      <c r="A69" s="37" t="s">
        <v>15</v>
      </c>
      <c r="B69" s="12">
        <v>3000</v>
      </c>
      <c r="C69" s="11">
        <v>3278.1</v>
      </c>
      <c r="D69" s="23">
        <v>2258.8</v>
      </c>
      <c r="E69" s="12">
        <v>3000</v>
      </c>
      <c r="F69" s="12">
        <v>3000</v>
      </c>
    </row>
    <row r="70" spans="1:6" ht="24.75" customHeight="1">
      <c r="A70" s="37" t="s">
        <v>43</v>
      </c>
      <c r="B70" s="12">
        <v>2700</v>
      </c>
      <c r="C70" s="11">
        <v>4200</v>
      </c>
      <c r="D70" s="23">
        <v>4000</v>
      </c>
      <c r="E70" s="12">
        <v>4000</v>
      </c>
      <c r="F70" s="12">
        <v>4000</v>
      </c>
    </row>
    <row r="71" spans="1:6" ht="22.5" customHeight="1">
      <c r="A71" s="37" t="s">
        <v>16</v>
      </c>
      <c r="B71" s="12">
        <v>15000</v>
      </c>
      <c r="C71" s="11">
        <v>17705</v>
      </c>
      <c r="D71" s="23">
        <v>17500</v>
      </c>
      <c r="E71" s="12">
        <v>17500</v>
      </c>
      <c r="F71" s="12">
        <v>18500</v>
      </c>
    </row>
    <row r="72" spans="1:6" ht="6" customHeight="1" thickBot="1">
      <c r="A72" s="49"/>
      <c r="B72" s="17"/>
      <c r="C72" s="16"/>
      <c r="D72" s="85"/>
      <c r="E72" s="17"/>
      <c r="F72" s="17"/>
    </row>
    <row r="73" spans="1:7" ht="17.25" customHeight="1" thickBot="1" thickTop="1">
      <c r="A73" s="50" t="s">
        <v>48</v>
      </c>
      <c r="B73" s="18">
        <f>SUM(B65:B71)</f>
        <v>66200</v>
      </c>
      <c r="C73" s="86">
        <f>SUM(C65:C71)</f>
        <v>88458.1</v>
      </c>
      <c r="D73" s="86">
        <f>SUM(D65:D71)</f>
        <v>78110.3</v>
      </c>
      <c r="E73" s="18">
        <f>SUM(E65:E71)</f>
        <v>78000</v>
      </c>
      <c r="F73" s="18">
        <f>SUM(F65:F71)</f>
        <v>80000</v>
      </c>
      <c r="G73" s="110"/>
    </row>
    <row r="74" spans="1:6" ht="5.25" customHeight="1" thickBot="1" thickTop="1">
      <c r="A74" s="51"/>
      <c r="B74" s="6"/>
      <c r="C74" s="56"/>
      <c r="D74" s="93"/>
      <c r="E74" s="6"/>
      <c r="F74" s="6"/>
    </row>
    <row r="75" spans="1:6" ht="18" customHeight="1" thickBot="1" thickTop="1">
      <c r="A75" s="177" t="s">
        <v>93</v>
      </c>
      <c r="B75" s="173"/>
      <c r="C75" s="173"/>
      <c r="D75" s="173"/>
      <c r="E75" s="173"/>
      <c r="F75" s="174"/>
    </row>
    <row r="76" spans="1:6" ht="15.75" thickTop="1">
      <c r="A76" s="36" t="s">
        <v>58</v>
      </c>
      <c r="B76" s="9">
        <v>29000</v>
      </c>
      <c r="C76" s="70">
        <v>34000</v>
      </c>
      <c r="D76" s="22">
        <v>30582</v>
      </c>
      <c r="E76" s="9">
        <v>31500</v>
      </c>
      <c r="F76" s="9">
        <v>32500</v>
      </c>
    </row>
    <row r="77" spans="1:6" ht="19.5" customHeight="1">
      <c r="A77" s="37" t="s">
        <v>8</v>
      </c>
      <c r="B77" s="12">
        <v>5510</v>
      </c>
      <c r="C77" s="71">
        <v>6358</v>
      </c>
      <c r="D77" s="23">
        <v>5926.45</v>
      </c>
      <c r="E77" s="12">
        <v>6550</v>
      </c>
      <c r="F77" s="12">
        <v>6750</v>
      </c>
    </row>
    <row r="78" spans="1:6" ht="15">
      <c r="A78" s="37" t="s">
        <v>14</v>
      </c>
      <c r="B78" s="12">
        <v>10500</v>
      </c>
      <c r="C78" s="71">
        <v>10639</v>
      </c>
      <c r="D78" s="23">
        <v>12651.51</v>
      </c>
      <c r="E78" s="12">
        <v>10000</v>
      </c>
      <c r="F78" s="12">
        <v>11000</v>
      </c>
    </row>
    <row r="79" spans="1:6" ht="17.25" customHeight="1">
      <c r="A79" s="37" t="s">
        <v>59</v>
      </c>
      <c r="B79" s="12">
        <v>3500</v>
      </c>
      <c r="C79" s="71">
        <v>1999</v>
      </c>
      <c r="D79" s="23">
        <v>3157.09</v>
      </c>
      <c r="E79" s="12">
        <v>3000</v>
      </c>
      <c r="F79" s="12">
        <v>3000</v>
      </c>
    </row>
    <row r="80" spans="1:6" ht="30.75" customHeight="1">
      <c r="A80" s="37" t="s">
        <v>44</v>
      </c>
      <c r="B80" s="12">
        <v>12700</v>
      </c>
      <c r="C80" s="71">
        <v>13244</v>
      </c>
      <c r="D80" s="23">
        <v>9332.55</v>
      </c>
      <c r="E80" s="12">
        <v>12000</v>
      </c>
      <c r="F80" s="12">
        <v>12000</v>
      </c>
    </row>
    <row r="81" spans="1:6" ht="18" customHeight="1">
      <c r="A81" s="37" t="s">
        <v>81</v>
      </c>
      <c r="B81" s="157" t="s">
        <v>69</v>
      </c>
      <c r="C81" s="157" t="s">
        <v>69</v>
      </c>
      <c r="D81" s="23">
        <v>3303</v>
      </c>
      <c r="E81" s="12">
        <v>4000</v>
      </c>
      <c r="F81" s="160" t="s">
        <v>69</v>
      </c>
    </row>
    <row r="82" spans="1:6" ht="18.75" customHeight="1">
      <c r="A82" s="37" t="s">
        <v>75</v>
      </c>
      <c r="B82" s="157" t="s">
        <v>69</v>
      </c>
      <c r="C82" s="157" t="s">
        <v>69</v>
      </c>
      <c r="D82" s="23">
        <v>535</v>
      </c>
      <c r="E82" s="12">
        <v>500</v>
      </c>
      <c r="F82" s="12">
        <v>500</v>
      </c>
    </row>
    <row r="83" spans="1:7" ht="15.75" thickBot="1">
      <c r="A83" s="128" t="s">
        <v>49</v>
      </c>
      <c r="B83" s="129">
        <f>SUM(B76:B80)</f>
        <v>61210</v>
      </c>
      <c r="C83" s="129">
        <f>SUM(C76:C82)</f>
        <v>66240</v>
      </c>
      <c r="D83" s="129">
        <f>SUM(D76:D82)</f>
        <v>65487.600000000006</v>
      </c>
      <c r="E83" s="129">
        <f>SUM(E76:E82)</f>
        <v>67550</v>
      </c>
      <c r="F83" s="129">
        <f>SUM(F76:F82)</f>
        <v>65750</v>
      </c>
      <c r="G83" s="110"/>
    </row>
    <row r="84" spans="1:6" ht="7.5" customHeight="1" thickBot="1" thickTop="1">
      <c r="A84" s="52"/>
      <c r="B84" s="6"/>
      <c r="C84" s="29"/>
      <c r="D84" s="88"/>
      <c r="E84" s="6"/>
      <c r="F84" s="6"/>
    </row>
    <row r="85" spans="1:6" ht="18.75" customHeight="1" thickBot="1" thickTop="1">
      <c r="A85" s="178" t="s">
        <v>78</v>
      </c>
      <c r="B85" s="179"/>
      <c r="C85" s="179"/>
      <c r="D85" s="179"/>
      <c r="E85" s="179"/>
      <c r="F85" s="174"/>
    </row>
    <row r="86" spans="1:6" ht="31.5" thickTop="1">
      <c r="A86" s="131" t="s">
        <v>79</v>
      </c>
      <c r="B86" s="158" t="s">
        <v>69</v>
      </c>
      <c r="C86" s="132">
        <v>36571</v>
      </c>
      <c r="D86" s="132">
        <v>32370</v>
      </c>
      <c r="E86" s="144">
        <v>30000</v>
      </c>
      <c r="F86" s="144">
        <v>32000</v>
      </c>
    </row>
    <row r="87" spans="1:6" ht="15">
      <c r="A87" s="133" t="s">
        <v>8</v>
      </c>
      <c r="B87" s="159" t="s">
        <v>69</v>
      </c>
      <c r="C87" s="134">
        <v>6156</v>
      </c>
      <c r="D87" s="134">
        <v>5012.42</v>
      </c>
      <c r="E87" s="145">
        <v>4900</v>
      </c>
      <c r="F87" s="145">
        <v>5000</v>
      </c>
    </row>
    <row r="88" spans="1:6" ht="15">
      <c r="A88" s="37" t="s">
        <v>60</v>
      </c>
      <c r="B88" s="12">
        <v>1000</v>
      </c>
      <c r="C88" s="107">
        <v>2000</v>
      </c>
      <c r="D88" s="23">
        <v>455</v>
      </c>
      <c r="E88" s="12">
        <v>1500</v>
      </c>
      <c r="F88" s="12">
        <v>1500</v>
      </c>
    </row>
    <row r="89" spans="1:6" ht="15">
      <c r="A89" s="37" t="s">
        <v>8</v>
      </c>
      <c r="B89" s="12">
        <v>370</v>
      </c>
      <c r="C89" s="107">
        <v>302</v>
      </c>
      <c r="D89" s="23">
        <v>48</v>
      </c>
      <c r="E89" s="12">
        <v>450</v>
      </c>
      <c r="F89" s="12">
        <v>450</v>
      </c>
    </row>
    <row r="90" spans="1:6" ht="6" customHeight="1" thickBot="1">
      <c r="A90" s="135"/>
      <c r="B90" s="136"/>
      <c r="C90" s="136"/>
      <c r="D90" s="136"/>
      <c r="E90" s="146"/>
      <c r="F90" s="146"/>
    </row>
    <row r="91" spans="1:7" ht="16.5" thickBot="1" thickTop="1">
      <c r="A91" s="137" t="s">
        <v>49</v>
      </c>
      <c r="B91" s="138">
        <f>SUM(B86:B89)</f>
        <v>1370</v>
      </c>
      <c r="C91" s="138">
        <f>SUM(C86:C89)</f>
        <v>45029</v>
      </c>
      <c r="D91" s="138">
        <f>SUM(D86:D89)</f>
        <v>37885.42</v>
      </c>
      <c r="E91" s="147">
        <f>SUM(E86:E89)</f>
        <v>36850</v>
      </c>
      <c r="F91" s="147">
        <f>SUM(F86:F89)</f>
        <v>38950</v>
      </c>
      <c r="G91" s="110"/>
    </row>
    <row r="92" spans="1:6" ht="18" customHeight="1" thickTop="1">
      <c r="A92" s="51"/>
      <c r="B92" s="6"/>
      <c r="C92" s="56"/>
      <c r="D92" s="93"/>
      <c r="E92" s="6"/>
      <c r="F92" s="6"/>
    </row>
    <row r="93" spans="1:6" ht="18" customHeight="1">
      <c r="A93" s="51"/>
      <c r="B93" s="6"/>
      <c r="C93" s="56"/>
      <c r="D93" s="93"/>
      <c r="E93" s="6"/>
      <c r="F93" s="6"/>
    </row>
    <row r="94" spans="1:6" ht="18.75" customHeight="1" thickBot="1">
      <c r="A94" s="7"/>
      <c r="B94" s="112" t="s">
        <v>68</v>
      </c>
      <c r="C94" s="140" t="s">
        <v>83</v>
      </c>
      <c r="D94" s="141" t="s">
        <v>84</v>
      </c>
      <c r="E94" s="112" t="s">
        <v>73</v>
      </c>
      <c r="F94" s="112" t="s">
        <v>82</v>
      </c>
    </row>
    <row r="95" spans="1:6" ht="18" customHeight="1" thickBot="1" thickTop="1">
      <c r="A95" s="172" t="s">
        <v>20</v>
      </c>
      <c r="B95" s="175"/>
      <c r="C95" s="175"/>
      <c r="D95" s="175"/>
      <c r="E95" s="175"/>
      <c r="F95" s="176"/>
    </row>
    <row r="96" spans="1:6" ht="15" customHeight="1" thickTop="1">
      <c r="A96" s="58" t="s">
        <v>17</v>
      </c>
      <c r="B96" s="114">
        <v>12500</v>
      </c>
      <c r="C96" s="108">
        <v>12500</v>
      </c>
      <c r="D96" s="120">
        <v>12500</v>
      </c>
      <c r="E96" s="114">
        <v>12500</v>
      </c>
      <c r="F96" s="160" t="s">
        <v>69</v>
      </c>
    </row>
    <row r="97" spans="1:6" ht="15" customHeight="1">
      <c r="A97" s="53" t="s">
        <v>19</v>
      </c>
      <c r="B97" s="115">
        <v>32000</v>
      </c>
      <c r="C97" s="73">
        <v>32000</v>
      </c>
      <c r="D97" s="73">
        <v>30000</v>
      </c>
      <c r="E97" s="115">
        <v>30000</v>
      </c>
      <c r="F97" s="115">
        <v>30000</v>
      </c>
    </row>
    <row r="98" spans="1:6" ht="15" customHeight="1">
      <c r="A98" s="53" t="s">
        <v>71</v>
      </c>
      <c r="B98" s="115">
        <v>19610</v>
      </c>
      <c r="C98" s="130">
        <v>19610</v>
      </c>
      <c r="D98" s="73">
        <v>19610</v>
      </c>
      <c r="E98" s="115">
        <v>19610</v>
      </c>
      <c r="F98" s="115">
        <v>19610</v>
      </c>
    </row>
    <row r="99" spans="1:6" ht="15" customHeight="1">
      <c r="A99" s="53" t="s">
        <v>61</v>
      </c>
      <c r="B99" s="115">
        <v>3000</v>
      </c>
      <c r="C99" s="73">
        <v>2771</v>
      </c>
      <c r="D99" s="73">
        <v>2800</v>
      </c>
      <c r="E99" s="115">
        <v>4000</v>
      </c>
      <c r="F99" s="115">
        <v>4000</v>
      </c>
    </row>
    <row r="100" spans="1:6" ht="15" customHeight="1">
      <c r="A100" s="53" t="s">
        <v>64</v>
      </c>
      <c r="B100" s="115">
        <v>21200</v>
      </c>
      <c r="C100" s="73">
        <v>21200</v>
      </c>
      <c r="D100" s="73">
        <v>5300</v>
      </c>
      <c r="E100" s="115">
        <v>21200</v>
      </c>
      <c r="F100" s="157" t="s">
        <v>69</v>
      </c>
    </row>
    <row r="101" spans="1:6" ht="15" customHeight="1">
      <c r="A101" s="53" t="s">
        <v>65</v>
      </c>
      <c r="B101" s="115">
        <v>8500</v>
      </c>
      <c r="C101" s="73">
        <v>21245</v>
      </c>
      <c r="D101" s="109">
        <v>14399.93</v>
      </c>
      <c r="E101" s="115">
        <v>12000</v>
      </c>
      <c r="F101" s="157" t="s">
        <v>69</v>
      </c>
    </row>
    <row r="102" spans="1:6" ht="15" customHeight="1">
      <c r="A102" s="53" t="s">
        <v>72</v>
      </c>
      <c r="B102" s="115">
        <v>2500</v>
      </c>
      <c r="C102" s="150">
        <v>5200</v>
      </c>
      <c r="D102" s="109">
        <v>11889.71</v>
      </c>
      <c r="E102" s="115">
        <v>8000</v>
      </c>
      <c r="F102" s="115">
        <v>5000</v>
      </c>
    </row>
    <row r="103" spans="1:6" ht="15" customHeight="1">
      <c r="A103" s="53" t="s">
        <v>85</v>
      </c>
      <c r="B103" s="155"/>
      <c r="C103" s="73"/>
      <c r="D103" s="109"/>
      <c r="E103" s="160"/>
      <c r="F103" s="115">
        <v>8000</v>
      </c>
    </row>
    <row r="104" spans="1:6" ht="15" customHeight="1">
      <c r="A104" s="53" t="s">
        <v>77</v>
      </c>
      <c r="B104" s="115"/>
      <c r="C104" s="73"/>
      <c r="D104" s="109"/>
      <c r="E104" s="115">
        <v>8000</v>
      </c>
      <c r="F104" s="157" t="s">
        <v>69</v>
      </c>
    </row>
    <row r="105" spans="1:6" ht="15" customHeight="1">
      <c r="A105" s="53" t="s">
        <v>80</v>
      </c>
      <c r="B105" s="115"/>
      <c r="C105" s="109"/>
      <c r="D105" s="109">
        <v>2305.19</v>
      </c>
      <c r="E105" s="115">
        <v>1000</v>
      </c>
      <c r="F105" s="157" t="s">
        <v>69</v>
      </c>
    </row>
    <row r="106" spans="1:6" ht="15" customHeight="1">
      <c r="A106" s="53" t="s">
        <v>87</v>
      </c>
      <c r="B106" s="115"/>
      <c r="C106" s="109"/>
      <c r="D106" s="109"/>
      <c r="E106" s="115"/>
      <c r="F106" s="115">
        <v>11000</v>
      </c>
    </row>
    <row r="107" spans="1:6" ht="15" customHeight="1">
      <c r="A107" s="53" t="s">
        <v>88</v>
      </c>
      <c r="B107" s="115"/>
      <c r="C107" s="109"/>
      <c r="D107" s="109"/>
      <c r="E107" s="115"/>
      <c r="F107" s="115">
        <v>20000</v>
      </c>
    </row>
    <row r="108" spans="1:6" ht="15" customHeight="1">
      <c r="A108" s="53" t="s">
        <v>90</v>
      </c>
      <c r="B108" s="115"/>
      <c r="C108" s="109"/>
      <c r="D108" s="109"/>
      <c r="E108" s="115"/>
      <c r="F108" s="115">
        <v>15000</v>
      </c>
    </row>
    <row r="109" spans="1:6" ht="15" customHeight="1">
      <c r="A109" s="53" t="s">
        <v>89</v>
      </c>
      <c r="B109" s="151"/>
      <c r="C109" s="109"/>
      <c r="D109" s="109"/>
      <c r="E109" s="151"/>
      <c r="F109" s="151">
        <v>10000</v>
      </c>
    </row>
    <row r="110" spans="1:6" ht="5.25" customHeight="1" thickBot="1">
      <c r="A110" s="69"/>
      <c r="B110" s="31"/>
      <c r="C110" s="31"/>
      <c r="D110" s="94"/>
      <c r="E110" s="31"/>
      <c r="F110" s="31"/>
    </row>
    <row r="111" spans="1:7" ht="24.75" customHeight="1" thickBot="1">
      <c r="A111" s="64" t="s">
        <v>3</v>
      </c>
      <c r="B111" s="116">
        <f>SUM(B96:B107)</f>
        <v>99310</v>
      </c>
      <c r="C111" s="65">
        <f>SUM(C96:C107)</f>
        <v>114526</v>
      </c>
      <c r="D111" s="65">
        <f>SUM(D96:D107)</f>
        <v>98804.82999999999</v>
      </c>
      <c r="E111" s="116">
        <f>SUM(E96:E107)</f>
        <v>116310</v>
      </c>
      <c r="F111" s="116">
        <f>SUM(F96:F109)</f>
        <v>122610</v>
      </c>
      <c r="G111" s="113"/>
    </row>
    <row r="112" spans="1:6" ht="15">
      <c r="A112" s="54"/>
      <c r="B112" s="57"/>
      <c r="C112" s="30"/>
      <c r="D112" s="95"/>
      <c r="E112" s="57"/>
      <c r="F112" s="57"/>
    </row>
    <row r="113" spans="1:6" ht="15.75" thickBot="1">
      <c r="A113" s="54"/>
      <c r="B113" s="57"/>
      <c r="C113" s="30"/>
      <c r="D113" s="95"/>
      <c r="E113" s="57"/>
      <c r="F113" s="57"/>
    </row>
    <row r="114" spans="1:8" ht="16.5" thickBot="1" thickTop="1">
      <c r="A114" s="63" t="s">
        <v>55</v>
      </c>
      <c r="B114" s="142">
        <f>B20+B40+B51+B62+B73+B83+B91+B111</f>
        <v>2306510</v>
      </c>
      <c r="C114" s="142">
        <f>C111+C83+C73+C62+C51+C40+C20</f>
        <v>2243358.54</v>
      </c>
      <c r="D114" s="142">
        <f>D20+D40+D51+D62+D73+D83+D91+D111</f>
        <v>1767241.3</v>
      </c>
      <c r="E114" s="142">
        <f>E20+E40+E51+E62+E73+E83+E91+E111</f>
        <v>2377110</v>
      </c>
      <c r="F114" s="142">
        <f>F20+F40+F51+F62+F73+F83+F91+F111</f>
        <v>2400060</v>
      </c>
      <c r="G114" s="113"/>
      <c r="H114" s="113"/>
    </row>
    <row r="115" spans="1:6" ht="16.5" thickBot="1" thickTop="1">
      <c r="A115" s="54"/>
      <c r="B115" s="31"/>
      <c r="C115" s="30"/>
      <c r="D115" s="95"/>
      <c r="E115" s="31"/>
      <c r="F115" s="31"/>
    </row>
    <row r="116" spans="1:6" ht="18" customHeight="1" thickBot="1" thickTop="1">
      <c r="A116" s="172" t="s">
        <v>45</v>
      </c>
      <c r="B116" s="175"/>
      <c r="C116" s="175"/>
      <c r="D116" s="175"/>
      <c r="E116" s="175"/>
      <c r="F116" s="176"/>
    </row>
    <row r="117" spans="1:6" ht="15.75" thickTop="1">
      <c r="A117" s="59" t="s">
        <v>67</v>
      </c>
      <c r="B117" s="61">
        <v>33000</v>
      </c>
      <c r="C117" s="60">
        <v>46153</v>
      </c>
      <c r="D117" s="96">
        <v>12000</v>
      </c>
      <c r="E117" s="61">
        <v>33350</v>
      </c>
      <c r="F117" s="61">
        <v>33350</v>
      </c>
    </row>
    <row r="118" spans="1:6" ht="15">
      <c r="A118" s="48" t="s">
        <v>46</v>
      </c>
      <c r="B118" s="3">
        <v>6000</v>
      </c>
      <c r="C118" s="32">
        <v>9125</v>
      </c>
      <c r="D118" s="97">
        <v>4000</v>
      </c>
      <c r="E118" s="3">
        <v>6000</v>
      </c>
      <c r="F118" s="3">
        <v>6000</v>
      </c>
    </row>
    <row r="119" spans="1:6" ht="15">
      <c r="A119" s="48" t="s">
        <v>47</v>
      </c>
      <c r="B119" s="3">
        <v>3000</v>
      </c>
      <c r="C119" s="32">
        <v>1758.26</v>
      </c>
      <c r="D119" s="97">
        <v>800</v>
      </c>
      <c r="E119" s="3">
        <v>3000</v>
      </c>
      <c r="F119" s="3">
        <v>2500</v>
      </c>
    </row>
    <row r="120" spans="1:6" ht="15">
      <c r="A120" s="48" t="s">
        <v>66</v>
      </c>
      <c r="B120" s="3">
        <v>12000</v>
      </c>
      <c r="C120" s="32">
        <v>17000</v>
      </c>
      <c r="D120" s="97">
        <v>8500</v>
      </c>
      <c r="E120" s="3">
        <v>15000</v>
      </c>
      <c r="F120" s="3">
        <v>15000</v>
      </c>
    </row>
    <row r="121" spans="1:6" ht="32.25" customHeight="1">
      <c r="A121" s="48" t="s">
        <v>76</v>
      </c>
      <c r="B121" s="3">
        <v>1100</v>
      </c>
      <c r="C121" s="162" t="s">
        <v>86</v>
      </c>
      <c r="D121" s="97">
        <v>5936</v>
      </c>
      <c r="E121" s="3">
        <v>20000</v>
      </c>
      <c r="F121" s="3">
        <v>10000</v>
      </c>
    </row>
    <row r="122" spans="1:6" ht="30.75">
      <c r="A122" s="55" t="s">
        <v>18</v>
      </c>
      <c r="B122" s="3">
        <v>13500</v>
      </c>
      <c r="C122" s="32">
        <v>15000</v>
      </c>
      <c r="D122" s="97">
        <v>16250</v>
      </c>
      <c r="E122" s="3">
        <v>13500</v>
      </c>
      <c r="F122" s="3">
        <v>15500</v>
      </c>
    </row>
    <row r="123" spans="1:6" ht="7.5" customHeight="1" thickBot="1">
      <c r="A123" s="38"/>
      <c r="B123" s="17"/>
      <c r="C123" s="33"/>
      <c r="D123" s="98"/>
      <c r="E123" s="17"/>
      <c r="F123" s="17"/>
    </row>
    <row r="124" spans="1:7" ht="21" customHeight="1" thickBot="1" thickTop="1">
      <c r="A124" s="39" t="s">
        <v>48</v>
      </c>
      <c r="B124" s="19">
        <f>SUM(B117:B122)</f>
        <v>68600</v>
      </c>
      <c r="C124" s="34">
        <f>SUM(C117:C122)</f>
        <v>89036.26000000001</v>
      </c>
      <c r="D124" s="99">
        <f>SUM(D117:D122)</f>
        <v>47486</v>
      </c>
      <c r="E124" s="19">
        <f>SUM(E117:E122)</f>
        <v>90850</v>
      </c>
      <c r="F124" s="19">
        <f>SUM(F117:F122)</f>
        <v>82350</v>
      </c>
      <c r="G124" s="110"/>
    </row>
    <row r="125" spans="1:6" ht="21" customHeight="1" thickTop="1">
      <c r="A125" s="163"/>
      <c r="B125" s="164"/>
      <c r="C125" s="164"/>
      <c r="D125" s="106"/>
      <c r="E125" s="6"/>
      <c r="F125" s="6"/>
    </row>
    <row r="126" spans="1:7" ht="21" customHeight="1">
      <c r="A126" s="165" t="s">
        <v>91</v>
      </c>
      <c r="B126" s="166"/>
      <c r="C126" s="127"/>
      <c r="D126" s="139"/>
      <c r="E126" s="148"/>
      <c r="F126" s="148"/>
      <c r="G126" s="127"/>
    </row>
    <row r="127" spans="1:7" ht="21" customHeight="1">
      <c r="A127" s="167">
        <f>F114-F124</f>
        <v>2317710</v>
      </c>
      <c r="B127" s="168"/>
      <c r="C127" s="168"/>
      <c r="D127" s="125"/>
      <c r="E127" s="149"/>
      <c r="F127" s="153"/>
      <c r="G127" s="156"/>
    </row>
    <row r="128" spans="1:6" ht="15" customHeight="1">
      <c r="A128" s="169" t="s">
        <v>92</v>
      </c>
      <c r="B128" s="170"/>
      <c r="C128" s="171"/>
      <c r="D128" s="5"/>
      <c r="E128" s="5"/>
      <c r="F128" s="113"/>
    </row>
    <row r="129" spans="1:6" ht="18.75" customHeight="1">
      <c r="A129" s="154">
        <f>A127/1550</f>
        <v>1495.2967741935483</v>
      </c>
      <c r="B129" s="161"/>
      <c r="C129" s="20"/>
      <c r="D129" s="87"/>
      <c r="E129" s="21"/>
      <c r="F129" s="21"/>
    </row>
    <row r="130" spans="1:6" ht="15" customHeight="1">
      <c r="A130" s="152"/>
      <c r="B130" s="152"/>
      <c r="C130" s="102"/>
      <c r="D130" s="102"/>
      <c r="E130" s="21"/>
      <c r="F130" s="21"/>
    </row>
    <row r="131" spans="2:6" ht="15" customHeight="1">
      <c r="B131" s="21"/>
      <c r="C131" s="20"/>
      <c r="D131" s="87"/>
      <c r="E131" s="21"/>
      <c r="F131" s="21"/>
    </row>
    <row r="132" spans="2:6" ht="15" customHeight="1">
      <c r="B132" s="21"/>
      <c r="C132" s="104"/>
      <c r="D132" s="105"/>
      <c r="E132" s="21"/>
      <c r="F132" s="21"/>
    </row>
    <row r="133" spans="1:6" ht="15" customHeight="1">
      <c r="A133" s="103"/>
      <c r="B133" s="21"/>
      <c r="C133" s="104"/>
      <c r="D133" s="105"/>
      <c r="E133" s="21"/>
      <c r="F133" s="21"/>
    </row>
    <row r="134" spans="1:6" ht="15" customHeight="1">
      <c r="A134" s="103"/>
      <c r="B134" s="21"/>
      <c r="C134" s="104"/>
      <c r="D134" s="105"/>
      <c r="E134" s="21"/>
      <c r="F134" s="21"/>
    </row>
    <row r="135" spans="1:6" ht="15" customHeight="1">
      <c r="A135" s="103"/>
      <c r="B135" s="21"/>
      <c r="C135" s="104"/>
      <c r="D135" s="105"/>
      <c r="E135" s="21"/>
      <c r="F135" s="21"/>
    </row>
    <row r="136" spans="1:6" ht="15" customHeight="1">
      <c r="A136" s="104"/>
      <c r="B136" s="21"/>
      <c r="C136" s="104"/>
      <c r="D136" s="105"/>
      <c r="E136" s="21"/>
      <c r="F136" s="21"/>
    </row>
    <row r="137" spans="1:6" ht="15" customHeight="1">
      <c r="A137" s="104"/>
      <c r="B137" s="21"/>
      <c r="C137" s="104"/>
      <c r="D137" s="105"/>
      <c r="E137" s="21"/>
      <c r="F137" s="21"/>
    </row>
    <row r="138" spans="1:6" ht="15" customHeight="1">
      <c r="A138" s="2"/>
      <c r="B138" s="21"/>
      <c r="C138" s="2"/>
      <c r="D138" s="100"/>
      <c r="E138" s="21"/>
      <c r="F138" s="21"/>
    </row>
    <row r="139" spans="1:6" ht="15" customHeight="1">
      <c r="A139" s="2"/>
      <c r="B139" s="21"/>
      <c r="C139" s="2"/>
      <c r="D139" s="100"/>
      <c r="E139" s="21"/>
      <c r="F139" s="21"/>
    </row>
    <row r="140" spans="1:6" ht="15" customHeight="1">
      <c r="A140" s="62"/>
      <c r="B140" s="21"/>
      <c r="C140" s="2"/>
      <c r="D140" s="100"/>
      <c r="E140" s="21"/>
      <c r="F140" s="21"/>
    </row>
    <row r="141" spans="1:6" ht="15" customHeight="1">
      <c r="A141" s="68"/>
      <c r="B141" s="21"/>
      <c r="C141" s="2"/>
      <c r="D141" s="100"/>
      <c r="E141" s="21"/>
      <c r="F141" s="21"/>
    </row>
    <row r="142" spans="1:6" ht="15" customHeight="1">
      <c r="A142" s="2"/>
      <c r="B142" s="21"/>
      <c r="C142" s="2"/>
      <c r="D142" s="100"/>
      <c r="E142" s="21"/>
      <c r="F142" s="21"/>
    </row>
    <row r="143" spans="1:6" ht="15" customHeight="1">
      <c r="A143" s="2"/>
      <c r="B143" s="21"/>
      <c r="C143" s="2"/>
      <c r="D143" s="100"/>
      <c r="E143" s="21"/>
      <c r="F143" s="21"/>
    </row>
    <row r="144" spans="1:6" ht="15" customHeight="1">
      <c r="A144" s="2"/>
      <c r="B144" s="21"/>
      <c r="C144" s="2"/>
      <c r="D144" s="100"/>
      <c r="E144" s="21"/>
      <c r="F144" s="21"/>
    </row>
    <row r="145" spans="1:6" ht="15" customHeight="1">
      <c r="A145" s="2"/>
      <c r="B145" s="21"/>
      <c r="C145" s="2"/>
      <c r="D145" s="100"/>
      <c r="E145" s="21"/>
      <c r="F145" s="21"/>
    </row>
    <row r="146" spans="1:6" ht="15" customHeight="1">
      <c r="A146" s="1"/>
      <c r="B146" s="21"/>
      <c r="C146" s="2"/>
      <c r="D146" s="100"/>
      <c r="E146" s="21"/>
      <c r="F146" s="21"/>
    </row>
    <row r="147" spans="1:6" ht="15" customHeight="1">
      <c r="A147" s="62"/>
      <c r="B147" s="21"/>
      <c r="C147" s="2"/>
      <c r="D147" s="100"/>
      <c r="E147" s="21"/>
      <c r="F147" s="21"/>
    </row>
    <row r="148" spans="1:6" ht="15" customHeight="1">
      <c r="A148" s="2"/>
      <c r="B148" s="21"/>
      <c r="C148" s="2"/>
      <c r="D148" s="100"/>
      <c r="E148" s="21"/>
      <c r="F148" s="21"/>
    </row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mergeCells count="13">
    <mergeCell ref="A2:F2"/>
    <mergeCell ref="A95:F95"/>
    <mergeCell ref="A116:F116"/>
    <mergeCell ref="A22:F22"/>
    <mergeCell ref="A125:C125"/>
    <mergeCell ref="A126:B126"/>
    <mergeCell ref="A127:C127"/>
    <mergeCell ref="A128:C128"/>
    <mergeCell ref="A46:F46"/>
    <mergeCell ref="A53:F53"/>
    <mergeCell ref="A64:F64"/>
    <mergeCell ref="A75:F75"/>
    <mergeCell ref="A85:F85"/>
  </mergeCells>
  <printOptions/>
  <pageMargins left="0" right="0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Trails 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Marissa Dubee</cp:lastModifiedBy>
  <cp:lastPrinted>2017-09-29T13:54:54Z</cp:lastPrinted>
  <dcterms:created xsi:type="dcterms:W3CDTF">2009-07-14T15:07:15Z</dcterms:created>
  <dcterms:modified xsi:type="dcterms:W3CDTF">2017-09-29T15:07:04Z</dcterms:modified>
  <cp:category/>
  <cp:version/>
  <cp:contentType/>
  <cp:contentStatus/>
</cp:coreProperties>
</file>